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61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4" l="1"/>
  <c r="H4"/>
  <c r="I4"/>
  <c r="J4"/>
  <c r="G7"/>
  <c r="H7"/>
  <c r="I7"/>
  <c r="J7"/>
  <c r="G10"/>
  <c r="H10"/>
  <c r="I10"/>
  <c r="J10"/>
  <c r="G6"/>
  <c r="H6"/>
  <c r="I6"/>
  <c r="J6"/>
  <c r="F9" l="1"/>
  <c r="F4"/>
  <c r="E14" l="1"/>
  <c r="E15"/>
  <c r="E18"/>
  <c r="G9"/>
  <c r="H9"/>
  <c r="I9"/>
  <c r="J9"/>
  <c r="D7" l="1"/>
  <c r="C13" l="1"/>
  <c r="D13"/>
  <c r="C14"/>
  <c r="C15"/>
  <c r="D15"/>
  <c r="C16"/>
  <c r="C17"/>
  <c r="D17"/>
  <c r="D18"/>
  <c r="C4"/>
  <c r="C7"/>
  <c r="E4"/>
  <c r="D9"/>
  <c r="E9"/>
  <c r="D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<sst xmlns="http://schemas.openxmlformats.org/spreadsheetml/2006/main" count="36" uniqueCount="36">
  <si>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</si>
  <si>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</si>
  <si>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</si>
  <si>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</si>
  <si>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</si>
  <si>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</si>
  <si>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</si>
  <si>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</si>
  <si>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</si>
  <si>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</si>
  <si>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</si>
  <si>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</si>
  <si>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</si>
  <si>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</si>
  <si>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</si>
  <si>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</si>
  <si>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</si>
  <si>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</si>
  <si>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</si>
  <si>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</si>
  <si>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</si>
  <si>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</si>
  <si>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</si>
  <si>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</si>
  <si>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</si>
  <si>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</si>
  <si>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</si>
  <si>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</si>
  <si>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</t>
  </si>
  <si>
    <t>Суп картофельный с макаронными изделиями</t>
  </si>
  <si>
    <t>57</t>
  </si>
  <si>
    <t>Какао с молоком</t>
  </si>
  <si>
    <t>Пюре картофельное с маслом</t>
  </si>
  <si>
    <t>5-11 кл</t>
  </si>
  <si>
    <t>Каша молочная пшенно-рисовая с маслом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</si>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</sst>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262626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/>
    <xf numFmtId="2" fontId="6" fillId="2" borderId="15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right" vertical="center" wrapText="1" indent="1"/>
    </xf>
    <xf numFmtId="0" fontId="6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2" borderId="1" xfId="0" applyFont="1" applyFill="1" applyBorder="1"/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0" fillId="2" borderId="0" xfId="0" applyFill="1"/>
    <xf numFmtId="0" fontId="0" fillId="2" borderId="16" xfId="0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Protection="1">
      <protection locked="0"/>
    </xf>
    <xf numFmtId="0" fontId="10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4" fillId="2" borderId="16" xfId="0" applyFont="1" applyFill="1" applyBorder="1"/>
    <xf numFmtId="49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9870496271120549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53;&#1102;%20&#1085;&#1086;&#1103;&#1073;&#1088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85;&#1102;%20&#1096;&#1082;&#1086;&#1083;&#1100;&#1085;&#1086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86;&#1074;&#1086;&#1077;%20&#1084;&#1077;&#1085;&#1102;%20&#1050;&#1072;&#1084;&#1080;&#1083;&#1100;/&#1050;&#1072;&#1084;&#1080;&#1083;&#1100;%20&#1084;&#1077;&#1085;&#1102;%20&#1085;&#1072;%209%20&#1076;&#1077;&#1085;&#1100;%20&#1080;&#1089;&#1087;&#108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42">
          <cell r="B142">
            <v>14</v>
          </cell>
        </row>
        <row r="143">
          <cell r="B143">
            <v>173</v>
          </cell>
          <cell r="D143" t="str">
            <v>205(200/5)</v>
          </cell>
        </row>
        <row r="145">
          <cell r="C145" t="str">
            <v>Хлеб пшеничный</v>
          </cell>
        </row>
        <row r="146">
          <cell r="C146" t="str">
            <v>Яблоки св.порциями</v>
          </cell>
          <cell r="D146">
            <v>100</v>
          </cell>
        </row>
        <row r="147">
          <cell r="C147" t="str">
            <v>Итого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имназия"/>
    </sheetNames>
    <sheetDataSet>
      <sheetData sheetId="0">
        <row r="9">
          <cell r="H9">
            <v>10.4</v>
          </cell>
          <cell r="AB9">
            <v>12.1</v>
          </cell>
        </row>
        <row r="12">
          <cell r="AB12">
            <v>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B109">
            <v>3</v>
          </cell>
        </row>
        <row r="142">
          <cell r="E142">
            <v>259.24</v>
          </cell>
          <cell r="F142">
            <v>5.97</v>
          </cell>
          <cell r="G142">
            <v>11.4</v>
          </cell>
          <cell r="H142">
            <v>33.090000000000003</v>
          </cell>
        </row>
        <row r="143">
          <cell r="E143">
            <v>143</v>
          </cell>
          <cell r="F143">
            <v>3.79</v>
          </cell>
          <cell r="G143">
            <v>3.2</v>
          </cell>
          <cell r="H143">
            <v>25.81</v>
          </cell>
        </row>
        <row r="144">
          <cell r="E144">
            <v>48</v>
          </cell>
          <cell r="F144">
            <v>1.52</v>
          </cell>
          <cell r="G144">
            <v>0.16</v>
          </cell>
          <cell r="H144">
            <v>9.7200000000000006</v>
          </cell>
        </row>
        <row r="146">
          <cell r="E146">
            <v>495.24</v>
          </cell>
          <cell r="F146">
            <v>11.68</v>
          </cell>
          <cell r="G146">
            <v>15.160000000000002</v>
          </cell>
          <cell r="H146">
            <v>78.42</v>
          </cell>
        </row>
      </sheetData>
      <sheetData sheetId="1">
        <row r="117">
          <cell r="E117">
            <v>343.82</v>
          </cell>
        </row>
        <row r="147">
          <cell r="E147">
            <v>81.19</v>
          </cell>
          <cell r="F147">
            <v>1.59</v>
          </cell>
          <cell r="G147">
            <v>4.99</v>
          </cell>
          <cell r="H147">
            <v>7.12</v>
          </cell>
        </row>
        <row r="148">
          <cell r="E148">
            <v>94.41</v>
          </cell>
          <cell r="F148">
            <v>1.83</v>
          </cell>
          <cell r="G148">
            <v>4.01</v>
          </cell>
          <cell r="H148">
            <v>12.53</v>
          </cell>
        </row>
        <row r="149">
          <cell r="E149">
            <v>195</v>
          </cell>
          <cell r="F149">
            <v>12.2</v>
          </cell>
          <cell r="G149">
            <v>8.5</v>
          </cell>
          <cell r="H149">
            <v>10.92</v>
          </cell>
        </row>
        <row r="150">
          <cell r="E150">
            <v>220.37</v>
          </cell>
          <cell r="F150">
            <v>4.1500000000000004</v>
          </cell>
          <cell r="G150">
            <v>10.88</v>
          </cell>
          <cell r="H150">
            <v>26.28</v>
          </cell>
        </row>
        <row r="151">
          <cell r="E151">
            <v>92.81</v>
          </cell>
          <cell r="F151">
            <v>0.34</v>
          </cell>
          <cell r="G151">
            <v>0</v>
          </cell>
          <cell r="H151">
            <v>23.65</v>
          </cell>
        </row>
        <row r="152">
          <cell r="E152">
            <v>75.599999999999994</v>
          </cell>
          <cell r="F152">
            <v>2.92</v>
          </cell>
          <cell r="G152">
            <v>0.52</v>
          </cell>
          <cell r="H152">
            <v>14.2</v>
          </cell>
        </row>
        <row r="153">
          <cell r="E153">
            <v>759.38</v>
          </cell>
          <cell r="F153">
            <v>23.03</v>
          </cell>
          <cell r="G153">
            <v>28.900000000000002</v>
          </cell>
          <cell r="H153">
            <v>94.7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E109">
            <v>125</v>
          </cell>
        </row>
        <row r="146">
          <cell r="E146">
            <v>45</v>
          </cell>
          <cell r="F146">
            <v>0.4</v>
          </cell>
          <cell r="G146">
            <v>0.4</v>
          </cell>
          <cell r="H146">
            <v>9.8000000000000007</v>
          </cell>
        </row>
        <row r="149">
          <cell r="D149">
            <v>250</v>
          </cell>
        </row>
        <row r="150">
          <cell r="D150" t="str">
            <v>150(100/50)</v>
          </cell>
        </row>
        <row r="153">
          <cell r="D153">
            <v>40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 refreshError="1">
        <row r="118">
          <cell r="B118">
            <v>3</v>
          </cell>
        </row>
        <row r="161">
          <cell r="B161">
            <v>47</v>
          </cell>
          <cell r="C161" t="str">
            <v>Салат из квашеной капусты с раст.маслом</v>
          </cell>
        </row>
        <row r="162">
          <cell r="B162">
            <v>111</v>
          </cell>
        </row>
        <row r="163">
          <cell r="B163">
            <v>234</v>
          </cell>
          <cell r="C163" t="str">
            <v>Котлеты рыбные с соусом</v>
          </cell>
        </row>
        <row r="164">
          <cell r="B164">
            <v>312</v>
          </cell>
        </row>
        <row r="165">
          <cell r="B165">
            <v>348</v>
          </cell>
          <cell r="C165" t="str">
            <v>Компот из чернослива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тр1"/>
    </sheetNames>
    <sheetDataSet>
      <sheetData sheetId="0">
        <row r="46">
          <cell r="D46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35</v>
      </c>
      <c r="C1" s="33"/>
      <c r="D1" s="34"/>
      <c r="E1" t="s">
        <v>22</v>
      </c>
      <c r="F1" s="13" t="s">
        <v>33</v>
      </c>
      <c r="I1" t="s">
        <v>1</v>
      </c>
      <c r="J1" s="12">
        <v>45322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2" t="s">
        <v>10</v>
      </c>
      <c r="B4" s="41" t="s">
        <v>11</v>
      </c>
      <c r="C4" s="42">
        <f>'[1]7-11 лет'!B142</f>
        <v>14</v>
      </c>
      <c r="D4" s="62" t="s">
        <v>34</v>
      </c>
      <c r="E4" s="53" t="str">
        <f>'[1]7-11 лет'!D143</f>
        <v>205(200/5)</v>
      </c>
      <c r="F4" s="45">
        <f>[2]гимназия!$AB$9</f>
        <v>12.1</v>
      </c>
      <c r="G4" s="44">
        <f>'[3]7-11 лет'!E142</f>
        <v>259.24</v>
      </c>
      <c r="H4" s="44">
        <f>'[3]7-11 лет'!F142</f>
        <v>5.97</v>
      </c>
      <c r="I4" s="44">
        <f>'[3]7-11 лет'!G142</f>
        <v>11.4</v>
      </c>
      <c r="J4" s="44">
        <f>'[3]7-11 лет'!H142</f>
        <v>33.090000000000003</v>
      </c>
    </row>
    <row r="5" spans="1:10" ht="15" customHeight="1">
      <c r="A5" s="3"/>
      <c r="B5" s="57"/>
      <c r="C5" s="54"/>
      <c r="D5" s="43"/>
      <c r="E5" s="44"/>
      <c r="F5" s="45"/>
      <c r="G5" s="44"/>
      <c r="H5" s="44"/>
      <c r="I5" s="44"/>
      <c r="J5" s="40"/>
    </row>
    <row r="6" spans="1:10" ht="15" customHeight="1">
      <c r="A6" s="3"/>
      <c r="B6" s="41" t="s">
        <v>12</v>
      </c>
      <c r="C6" s="58" t="s">
        <v>30</v>
      </c>
      <c r="D6" s="60" t="s">
        <v>31</v>
      </c>
      <c r="E6" s="59">
        <v>200</v>
      </c>
      <c r="F6" s="45">
        <v>8.3000000000000007</v>
      </c>
      <c r="G6" s="44">
        <f>'[3]7-11 лет'!E143</f>
        <v>143</v>
      </c>
      <c r="H6" s="44">
        <f>'[3]7-11 лет'!F143</f>
        <v>3.79</v>
      </c>
      <c r="I6" s="44">
        <f>'[3]7-11 лет'!G143</f>
        <v>3.2</v>
      </c>
      <c r="J6" s="44">
        <f>'[3]7-11 лет'!H143</f>
        <v>25.81</v>
      </c>
    </row>
    <row r="7" spans="1:10">
      <c r="A7" s="3"/>
      <c r="B7" s="41" t="s">
        <v>23</v>
      </c>
      <c r="C7" s="42">
        <f>'[1]7-11 лет'!B143</f>
        <v>173</v>
      </c>
      <c r="D7" s="43" t="str">
        <f>'[1]7-11 лет'!C145</f>
        <v>Хлеб пшеничный</v>
      </c>
      <c r="E7" s="44">
        <v>20</v>
      </c>
      <c r="F7" s="45">
        <v>1.5</v>
      </c>
      <c r="G7" s="44">
        <f>'[3]7-11 лет'!E144</f>
        <v>48</v>
      </c>
      <c r="H7" s="44">
        <f>'[3]7-11 лет'!F144</f>
        <v>1.52</v>
      </c>
      <c r="I7" s="44">
        <f>'[3]7-11 лет'!G144</f>
        <v>0.16</v>
      </c>
      <c r="J7" s="44">
        <f>'[3]7-11 лет'!H144</f>
        <v>9.7200000000000006</v>
      </c>
    </row>
    <row r="8" spans="1:10">
      <c r="A8" s="3"/>
      <c r="B8" s="46"/>
      <c r="C8" s="42"/>
      <c r="D8" s="40"/>
      <c r="E8" s="40"/>
      <c r="F8" s="40"/>
      <c r="G8" s="40"/>
      <c r="H8" s="40"/>
      <c r="I8" s="40"/>
      <c r="J8" s="40"/>
    </row>
    <row r="9" spans="1:10" ht="15.75" thickBot="1">
      <c r="A9" s="4"/>
      <c r="B9" s="41" t="s">
        <v>20</v>
      </c>
      <c r="C9" s="42"/>
      <c r="D9" s="43" t="str">
        <f>'[1]7-11 лет'!C146</f>
        <v>Яблоки св.порциями</v>
      </c>
      <c r="E9" s="44">
        <f>'[1]7-11 лет'!D146</f>
        <v>100</v>
      </c>
      <c r="F9" s="45">
        <f>[2]гимназия!$AB$12</f>
        <v>8</v>
      </c>
      <c r="G9" s="44">
        <f>'[4]7-11 лет'!E146</f>
        <v>45</v>
      </c>
      <c r="H9" s="44">
        <f>'[4]7-11 лет'!F146</f>
        <v>0.4</v>
      </c>
      <c r="I9" s="44">
        <f>'[4]7-11 лет'!G146</f>
        <v>0.4</v>
      </c>
      <c r="J9" s="44">
        <f>'[4]7-11 лет'!H146</f>
        <v>9.8000000000000007</v>
      </c>
    </row>
    <row r="10" spans="1:10">
      <c r="A10" s="2" t="s">
        <v>13</v>
      </c>
      <c r="B10" s="47"/>
      <c r="C10" s="48"/>
      <c r="D10" s="49" t="str">
        <f>'[1]7-11 лет'!C147</f>
        <v>Итого</v>
      </c>
      <c r="E10" s="50">
        <v>525</v>
      </c>
      <c r="F10" s="51">
        <v>29.8</v>
      </c>
      <c r="G10" s="50">
        <f>'[3]7-11 лет'!E146</f>
        <v>495.24</v>
      </c>
      <c r="H10" s="50">
        <f>'[3]7-11 лет'!F146</f>
        <v>11.68</v>
      </c>
      <c r="I10" s="50">
        <f>'[3]7-11 лет'!G146</f>
        <v>15.160000000000002</v>
      </c>
      <c r="J10" s="52">
        <f>'[3]7-11 лет'!H146</f>
        <v>78.42</v>
      </c>
    </row>
    <row r="11" spans="1:10">
      <c r="A11" s="3"/>
      <c r="B11" s="1"/>
      <c r="C11" s="1"/>
      <c r="D11" s="17"/>
      <c r="E11" s="9"/>
      <c r="F11" s="14"/>
      <c r="G11" s="40"/>
      <c r="H11" s="40"/>
      <c r="I11" s="40"/>
      <c r="J11" s="40"/>
    </row>
    <row r="12" spans="1:10" ht="15.75" thickBot="1">
      <c r="A12" s="4"/>
      <c r="B12" s="16"/>
      <c r="C12" s="16"/>
      <c r="D12" s="19"/>
      <c r="E12" s="20"/>
      <c r="F12" s="21"/>
      <c r="G12" s="20"/>
      <c r="H12" s="20"/>
      <c r="I12" s="20"/>
      <c r="J12" s="22"/>
    </row>
    <row r="13" spans="1:10" ht="15" customHeight="1">
      <c r="A13" s="3" t="s">
        <v>14</v>
      </c>
      <c r="B13" s="25" t="s">
        <v>15</v>
      </c>
      <c r="C13" s="29">
        <f>'[5]7-11 лет'!B161</f>
        <v>47</v>
      </c>
      <c r="D13" s="26" t="str">
        <f>'[5]7-11 лет'!C161</f>
        <v>Салат из квашеной капусты с раст.маслом</v>
      </c>
      <c r="E13" s="37">
        <v>100</v>
      </c>
      <c r="F13" s="26">
        <v>6</v>
      </c>
      <c r="G13" s="26">
        <f>'[3]с. 12 лет и сарше'!E147</f>
        <v>81.19</v>
      </c>
      <c r="H13" s="26">
        <f>'[3]с. 12 лет и сарше'!F147</f>
        <v>1.59</v>
      </c>
      <c r="I13" s="26">
        <f>'[3]с. 12 лет и сарше'!G147</f>
        <v>4.99</v>
      </c>
      <c r="J13" s="26">
        <f>'[3]с. 12 лет и сарше'!H147</f>
        <v>7.12</v>
      </c>
    </row>
    <row r="14" spans="1:10" ht="15.75" customHeight="1">
      <c r="A14" s="3"/>
      <c r="B14" s="25" t="s">
        <v>16</v>
      </c>
      <c r="C14" s="29">
        <f>'[5]7-11 лет'!B162</f>
        <v>111</v>
      </c>
      <c r="D14" s="61" t="s">
        <v>29</v>
      </c>
      <c r="E14" s="37">
        <f>'[4]7-11 лет'!D149</f>
        <v>250</v>
      </c>
      <c r="F14" s="26">
        <v>12.9</v>
      </c>
      <c r="G14" s="26">
        <f>'[3]с. 12 лет и сарше'!E148</f>
        <v>94.41</v>
      </c>
      <c r="H14" s="26">
        <f>'[3]с. 12 лет и сарше'!F148</f>
        <v>1.83</v>
      </c>
      <c r="I14" s="26">
        <f>'[3]с. 12 лет и сарше'!G148</f>
        <v>4.01</v>
      </c>
      <c r="J14" s="26">
        <f>'[3]с. 12 лет и сарше'!H148</f>
        <v>12.53</v>
      </c>
    </row>
    <row r="15" spans="1:10" ht="30">
      <c r="A15" s="3"/>
      <c r="B15" s="25" t="s">
        <v>17</v>
      </c>
      <c r="C15" s="29">
        <f>'[5]7-11 лет'!B163</f>
        <v>234</v>
      </c>
      <c r="D15" s="26" t="str">
        <f>'[5]7-11 лет'!C163</f>
        <v>Котлеты рыбные с соусом</v>
      </c>
      <c r="E15" s="37" t="str">
        <f>'[4]7-11 лет'!D150</f>
        <v>150(100/50)</v>
      </c>
      <c r="F15" s="26">
        <v>30</v>
      </c>
      <c r="G15" s="26">
        <f>'[3]с. 12 лет и сарше'!E149</f>
        <v>195</v>
      </c>
      <c r="H15" s="26">
        <f>'[3]с. 12 лет и сарше'!F149</f>
        <v>12.2</v>
      </c>
      <c r="I15" s="26">
        <f>'[3]с. 12 лет и сарше'!G149</f>
        <v>8.5</v>
      </c>
      <c r="J15" s="26">
        <f>'[3]с. 12 лет и сарше'!H149</f>
        <v>10.92</v>
      </c>
    </row>
    <row r="16" spans="1:10">
      <c r="A16" s="3"/>
      <c r="B16" s="25" t="s">
        <v>18</v>
      </c>
      <c r="C16" s="30">
        <f>'[5]7-11 лет'!B164</f>
        <v>312</v>
      </c>
      <c r="D16" s="27" t="s">
        <v>32</v>
      </c>
      <c r="E16" s="36">
        <v>200</v>
      </c>
      <c r="F16" s="38">
        <v>10</v>
      </c>
      <c r="G16" s="27">
        <f>'[3]с. 12 лет и сарше'!E150</f>
        <v>220.37</v>
      </c>
      <c r="H16" s="27">
        <f>'[3]с. 12 лет и сарше'!F150</f>
        <v>4.1500000000000004</v>
      </c>
      <c r="I16" s="27">
        <f>'[3]с. 12 лет и сарше'!G150</f>
        <v>10.88</v>
      </c>
      <c r="J16" s="35">
        <f>'[3]с. 12 лет и сарше'!H150</f>
        <v>26.28</v>
      </c>
    </row>
    <row r="17" spans="1:10">
      <c r="A17" s="3"/>
      <c r="B17" s="25" t="s">
        <v>19</v>
      </c>
      <c r="C17" s="31">
        <f>'[5]7-11 лет'!B165</f>
        <v>348</v>
      </c>
      <c r="D17" s="26" t="str">
        <f>'[5]7-11 лет'!C165</f>
        <v>Компот из чернослива</v>
      </c>
      <c r="E17" s="37">
        <v>200</v>
      </c>
      <c r="F17" s="26">
        <v>7</v>
      </c>
      <c r="G17" s="26">
        <f>'[3]с. 12 лет и сарше'!E151</f>
        <v>92.81</v>
      </c>
      <c r="H17" s="26">
        <f>'[3]с. 12 лет и сарше'!F151</f>
        <v>0.34</v>
      </c>
      <c r="I17" s="26">
        <f>'[3]с. 12 лет и сарше'!G151</f>
        <v>0</v>
      </c>
      <c r="J17" s="27">
        <f>'[3]с. 12 лет и сарше'!H151</f>
        <v>23.65</v>
      </c>
    </row>
    <row r="18" spans="1:10">
      <c r="A18" s="3"/>
      <c r="B18" s="25" t="s">
        <v>24</v>
      </c>
      <c r="C18" s="31" t="s">
        <v>27</v>
      </c>
      <c r="D18" s="26" t="str">
        <f>[6]стр1!D46</f>
        <v>хлеб ржаной</v>
      </c>
      <c r="E18" s="37">
        <f>'[4]7-11 лет'!D153</f>
        <v>40</v>
      </c>
      <c r="F18" s="26">
        <v>2</v>
      </c>
      <c r="G18" s="26">
        <f>'[3]с. 12 лет и сарше'!E152</f>
        <v>75.599999999999994</v>
      </c>
      <c r="H18" s="26">
        <f>'[3]с. 12 лет и сарше'!F152</f>
        <v>2.92</v>
      </c>
      <c r="I18" s="26">
        <f>'[3]с. 12 лет и сарше'!G152</f>
        <v>0.52</v>
      </c>
      <c r="J18" s="26">
        <f>'[3]с. 12 лет и сарше'!H152</f>
        <v>14.2</v>
      </c>
    </row>
    <row r="19" spans="1:10" ht="15.75">
      <c r="A19" s="3"/>
      <c r="B19" s="25" t="s">
        <v>21</v>
      </c>
      <c r="C19" s="39"/>
      <c r="D19" s="24" t="s">
        <v>28</v>
      </c>
      <c r="E19" s="55">
        <v>940</v>
      </c>
      <c r="F19" s="28">
        <v>71.900000000000006</v>
      </c>
      <c r="G19" s="56">
        <f>'[3]с. 12 лет и сарше'!E153</f>
        <v>759.38</v>
      </c>
      <c r="H19" s="56">
        <f>'[3]с. 12 лет и сарше'!F153</f>
        <v>23.03</v>
      </c>
      <c r="I19" s="56">
        <f>'[3]с. 12 лет и сарше'!G153</f>
        <v>28.900000000000002</v>
      </c>
      <c r="J19" s="56">
        <f>'[3]с. 12 лет и сарше'!H153</f>
        <v>94.7</v>
      </c>
    </row>
    <row r="20" spans="1:10">
      <c r="A20" s="3"/>
      <c r="B20" s="23"/>
      <c r="C20" s="40"/>
      <c r="D20" s="40"/>
      <c r="E20" s="40"/>
      <c r="F20" s="40"/>
      <c r="G20" s="40"/>
      <c r="H20" s="40"/>
      <c r="I20" s="40"/>
      <c r="J20" s="40"/>
    </row>
    <row r="21" spans="1:10" ht="15.75" thickBot="1">
      <c r="A21" s="4"/>
      <c r="B21" s="5"/>
      <c r="C21" s="5"/>
      <c r="D21" s="18"/>
      <c r="E21" s="10"/>
      <c r="F21" s="15"/>
      <c r="G21" s="10"/>
      <c r="H21" s="10"/>
      <c r="I21" s="10"/>
      <c r="J21" s="1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lastPrinted>2021-05-19T04:45:43Z</cp:lastPrinted>
  <dcterms:created xsi:type="dcterms:W3CDTF">2015-06-05T18:19:34Z</dcterms:created>
  <dcterms:modified xsi:type="dcterms:W3CDTF">2024-01-27T08:46:08Z</dcterms:modified>
</cp:coreProperties>
</file>