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камил питание\Отправить НАМ\11.12.-16.12\"/>
    </mc:Choice>
  </mc:AlternateContent>
  <bookViews>
    <workbookView xWindow="0" yWindow="0" windowWidth="23040" windowHeight="8610"/>
  </bookViews>
  <sheets>
    <sheet name="1" sheetId="1" r:id="rId1"/>
  </sheets>
  <externalReferences>
    <externalReference r:id="rId2"/>
    <externalReference r:id="rId3"/>
    <externalReference r:id="rId4"/>
    <externalReference r:id="rId5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D16" i="1"/>
  <c r="G12" i="1" l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9" i="1"/>
  <c r="H9" i="1"/>
  <c r="I9" i="1"/>
  <c r="J9" i="1"/>
  <c r="G10" i="1"/>
  <c r="H10" i="1"/>
  <c r="I10" i="1"/>
  <c r="J10" i="1"/>
  <c r="G4" i="1"/>
  <c r="H4" i="1"/>
  <c r="I4" i="1"/>
  <c r="J4" i="1"/>
  <c r="G5" i="1"/>
  <c r="H5" i="1"/>
  <c r="I5" i="1"/>
  <c r="J5" i="1"/>
  <c r="G6" i="1"/>
  <c r="H6" i="1"/>
  <c r="I6" i="1"/>
  <c r="J6" i="1"/>
  <c r="D5" i="1" l="1"/>
  <c r="C12" i="1" l="1"/>
  <c r="C13" i="1"/>
  <c r="C14" i="1"/>
  <c r="C15" i="1"/>
  <c r="C16" i="1"/>
  <c r="C17" i="1"/>
  <c r="C18" i="1"/>
  <c r="C4" i="1"/>
  <c r="C5" i="1"/>
  <c r="C6" i="1"/>
  <c r="D6" i="1"/>
  <c r="D12" i="1"/>
  <c r="E12" i="1"/>
  <c r="D13" i="1" l="1"/>
  <c r="E13" i="1"/>
  <c r="D15" i="1"/>
  <c r="E15" i="1"/>
  <c r="E16" i="1"/>
  <c r="E17" i="1"/>
  <c r="D18" i="1"/>
  <c r="E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<sst xmlns="http://schemas.openxmlformats.org/spreadsheetml/2006/main" count="39" uniqueCount="39">
  <si>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</si>
  <si>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</si>
  <si>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</si>
  <si>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</si>
  <si>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</si>
  <si>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</si>
  <si>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</si>
  <si>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</si>
  <si>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</si>
  <si>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</si>
  <si>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</si>
  <si>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</si>
  <si>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</si>
  <si>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</si>
  <si>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</si>
  <si>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</si>
  <si>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</si>
  <si>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</si>
  <si>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</si>
  <si>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</si>
  <si>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</si>
  <si>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</si>
  <si>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</si>
  <si>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</si>
  <si>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</si>
  <si>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</si>
  <si>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</si>
  <si>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</si>
  <si>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итого</t>
  </si>
  <si>
    <t>Каша молочная пшеничная с маслом</t>
  </si>
  <si>
    <t>яблоко</t>
  </si>
  <si>
    <t>200\10</t>
  </si>
  <si>
    <t>70\50</t>
  </si>
  <si>
    <t>Хлеб ржаной</t>
  </si>
  <si>
    <t>200\15</t>
  </si>
  <si>
    <t>Котлеты из птицы рубленые с соусом (томатным соусом)</t>
  </si>
  <si>
    <t>30\25</t>
  </si>
  <si>
    <t>МБОУ "Байгильдинская СОШ" Канашского муниципального округа</t>
  </si>
  <si>
    <t xml:space="preserve">16.01.2024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</si>
</sst>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0" xfId="0" applyFill="1"/>
    <xf numFmtId="0" fontId="0" fillId="2" borderId="3" xfId="0" applyFill="1" applyBorder="1" applyAlignment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0" borderId="0" xfId="0" applyFill="1"/>
    <xf numFmtId="0" fontId="0" fillId="0" borderId="13" xfId="0" applyFill="1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0" fontId="0" fillId="0" borderId="10" xfId="0" applyFill="1" applyBorder="1"/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3;&#1086;&#1074;&#1086;&#1077;%20&#1084;&#1077;&#1085;&#1102;%20&#1050;&#1072;&#1084;&#1080;&#1083;&#1100;/&#1050;&#1072;&#1084;&#1080;&#1083;&#1100;%20&#1084;&#1077;&#1085;&#1102;%20&#1085;&#1072;%208%20&#1076;&#1077;&#1085;&#1100;%20&#1080;&#1089;&#1087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1050;&#1086;&#1087;&#1080;&#1103;%20&#1084;&#1077;&#1085;&#1102;%20&#1086;&#1073;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3;&#1054;&#1042;&#1054;&#1045;%20&#1052;&#1045;&#1053;&#1070;%202022-23%20&#1075;&#1086;&#1076;/&#1052;&#1045;&#1053;&#1070;%202023-24/&#1052;&#1045;&#1085;&#1102;%20&#1096;&#1082;&#1086;&#1083;&#1100;&#1085;&#1086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2_529870496271120549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1"/>
    </sheetNames>
    <sheetDataSet>
      <sheetData sheetId="0">
        <row r="31">
          <cell r="T31" t="str">
            <v>154</v>
          </cell>
        </row>
        <row r="32">
          <cell r="D32" t="str">
            <v>чай с сахаром</v>
          </cell>
          <cell r="T32" t="str">
            <v>261</v>
          </cell>
        </row>
        <row r="33">
          <cell r="D33" t="str">
            <v>бутерброд с повидлом</v>
          </cell>
          <cell r="T33" t="str">
            <v>2</v>
          </cell>
        </row>
        <row r="41">
          <cell r="T41" t="str">
            <v>50</v>
          </cell>
        </row>
        <row r="42">
          <cell r="T42" t="str">
            <v>61/62</v>
          </cell>
        </row>
        <row r="43">
          <cell r="T43" t="str">
            <v>294</v>
          </cell>
        </row>
        <row r="44">
          <cell r="T44" t="str">
            <v>114</v>
          </cell>
        </row>
        <row r="45">
          <cell r="T45" t="str">
            <v>241</v>
          </cell>
        </row>
        <row r="46">
          <cell r="T46" t="str">
            <v>пр</v>
          </cell>
        </row>
        <row r="47">
          <cell r="T47" t="str">
            <v>пр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с. 12 лет и сарше"/>
    </sheetNames>
    <sheetDataSet>
      <sheetData sheetId="0">
        <row r="126">
          <cell r="E126">
            <v>295.70999999999998</v>
          </cell>
          <cell r="F126">
            <v>9.19</v>
          </cell>
          <cell r="G126">
            <v>11.73</v>
          </cell>
          <cell r="H126">
            <v>36.83</v>
          </cell>
        </row>
        <row r="127">
          <cell r="E127">
            <v>56.85</v>
          </cell>
          <cell r="F127">
            <v>0.1</v>
          </cell>
          <cell r="G127">
            <v>0.03</v>
          </cell>
          <cell r="H127">
            <v>14.99</v>
          </cell>
        </row>
        <row r="128">
          <cell r="E128">
            <v>156.69999999999999</v>
          </cell>
          <cell r="F128">
            <v>2.38</v>
          </cell>
          <cell r="G128">
            <v>4.3899999999999997</v>
          </cell>
          <cell r="H128">
            <v>27.11</v>
          </cell>
        </row>
        <row r="129">
          <cell r="E129">
            <v>45</v>
          </cell>
          <cell r="F129">
            <v>0.4</v>
          </cell>
          <cell r="G129">
            <v>0.4</v>
          </cell>
          <cell r="H129">
            <v>9.8000000000000007</v>
          </cell>
        </row>
        <row r="130">
          <cell r="E130">
            <v>554.26</v>
          </cell>
          <cell r="F130">
            <v>12.069999999999999</v>
          </cell>
          <cell r="G130">
            <v>16.549999999999997</v>
          </cell>
          <cell r="H130">
            <v>88.73</v>
          </cell>
        </row>
        <row r="131">
          <cell r="E131">
            <v>74.599999999999994</v>
          </cell>
          <cell r="F131">
            <v>0.8</v>
          </cell>
          <cell r="G131">
            <v>6.06</v>
          </cell>
          <cell r="H131">
            <v>4.1100000000000003</v>
          </cell>
        </row>
        <row r="132">
          <cell r="E132">
            <v>125</v>
          </cell>
          <cell r="F132">
            <v>7.92</v>
          </cell>
          <cell r="G132">
            <v>5.79</v>
          </cell>
          <cell r="H132">
            <v>10.71</v>
          </cell>
        </row>
        <row r="133">
          <cell r="E133">
            <v>154.05000000000001</v>
          </cell>
          <cell r="F133">
            <v>13.7</v>
          </cell>
          <cell r="G133">
            <v>14.54</v>
          </cell>
          <cell r="H133">
            <v>15.12</v>
          </cell>
        </row>
        <row r="134">
          <cell r="E134">
            <v>259.42</v>
          </cell>
          <cell r="F134">
            <v>4.88</v>
          </cell>
          <cell r="G134">
            <v>7.31</v>
          </cell>
          <cell r="H134">
            <v>47.82</v>
          </cell>
        </row>
        <row r="135">
          <cell r="E135">
            <v>126.05</v>
          </cell>
          <cell r="F135">
            <v>0.56999999999999995</v>
          </cell>
          <cell r="G135">
            <v>0</v>
          </cell>
          <cell r="H135">
            <v>32.21</v>
          </cell>
        </row>
        <row r="136">
          <cell r="E136">
            <v>98</v>
          </cell>
          <cell r="F136">
            <v>3.12</v>
          </cell>
          <cell r="G136">
            <v>0.36</v>
          </cell>
          <cell r="H136">
            <v>0</v>
          </cell>
        </row>
        <row r="137">
          <cell r="E137">
            <v>837.11999999999989</v>
          </cell>
          <cell r="F137">
            <v>30.990000000000002</v>
          </cell>
          <cell r="G137">
            <v>34.06</v>
          </cell>
          <cell r="H137">
            <v>109.97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с. 12 лет и сарше"/>
      <sheetName val="Лист3"/>
    </sheetNames>
    <sheetDataSet>
      <sheetData sheetId="0" refreshError="1">
        <row r="136">
          <cell r="E136">
            <v>304.22000000000003</v>
          </cell>
        </row>
        <row r="143">
          <cell r="C143" t="str">
            <v>Винегрет овощной</v>
          </cell>
          <cell r="D143">
            <v>60</v>
          </cell>
        </row>
        <row r="144">
          <cell r="C144" t="str">
            <v>Борщ с капустой, картофелем со сметаной</v>
          </cell>
          <cell r="D144" t="str">
            <v>205(200/5)</v>
          </cell>
        </row>
        <row r="146">
          <cell r="C146" t="str">
            <v>Рис отварной</v>
          </cell>
          <cell r="D146">
            <v>200</v>
          </cell>
        </row>
        <row r="147">
          <cell r="D147">
            <v>200</v>
          </cell>
        </row>
        <row r="148">
          <cell r="D148">
            <v>40</v>
          </cell>
        </row>
        <row r="149">
          <cell r="C149" t="str">
            <v>Итого</v>
          </cell>
          <cell r="D149">
            <v>805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имназия"/>
    </sheetNames>
    <sheetDataSet>
      <sheetData sheetId="0">
        <row r="27">
          <cell r="R27">
            <v>3.5</v>
          </cell>
        </row>
        <row r="28">
          <cell r="R28">
            <v>14.7</v>
          </cell>
        </row>
        <row r="29">
          <cell r="R29">
            <v>33</v>
          </cell>
        </row>
        <row r="30">
          <cell r="R30">
            <v>12.2</v>
          </cell>
        </row>
        <row r="31">
          <cell r="L31" t="str">
            <v>Компот из смеси сухофруктов</v>
          </cell>
          <cell r="R31">
            <v>3.5</v>
          </cell>
        </row>
        <row r="32">
          <cell r="R32">
            <v>2</v>
          </cell>
        </row>
        <row r="33">
          <cell r="R33">
            <v>68.900000000000006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s="31" t="s">
        <v>0</v>
      </c>
      <c r="B1" s="22" t="s">
        <v>37</v>
      </c>
      <c r="C1" s="23"/>
      <c r="D1" s="25"/>
      <c r="E1" t="s">
        <v>22</v>
      </c>
      <c r="F1" s="8" t="s">
        <v>27</v>
      </c>
      <c r="I1" t="s">
        <v>1</v>
      </c>
      <c r="J1" s="36" t="s">
        <v>38</v>
      </c>
    </row>
    <row r="2" spans="1:10" ht="7.5" customHeight="1" thickBot="1" x14ac:dyDescent="0.3">
      <c r="A2" s="31"/>
      <c r="B2" s="24"/>
      <c r="C2" s="24"/>
      <c r="D2" s="24"/>
    </row>
    <row r="3" spans="1:10" ht="15.75" thickBot="1" x14ac:dyDescent="0.3">
      <c r="A3" s="32" t="s">
        <v>2</v>
      </c>
      <c r="B3" s="26" t="s">
        <v>3</v>
      </c>
      <c r="C3" s="26" t="s">
        <v>25</v>
      </c>
      <c r="D3" s="26" t="s">
        <v>4</v>
      </c>
      <c r="E3" s="3" t="s">
        <v>26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3" t="s">
        <v>10</v>
      </c>
      <c r="B4" s="27" t="s">
        <v>11</v>
      </c>
      <c r="C4" s="37" t="str">
        <f>[1]стр1!T31</f>
        <v>154</v>
      </c>
      <c r="D4" s="16" t="s">
        <v>29</v>
      </c>
      <c r="E4" s="41" t="s">
        <v>31</v>
      </c>
      <c r="F4" s="9">
        <v>15</v>
      </c>
      <c r="G4" s="43">
        <f>'[2]7-11 лет'!E126</f>
        <v>295.70999999999998</v>
      </c>
      <c r="H4" s="43">
        <f>'[2]7-11 лет'!F126</f>
        <v>9.19</v>
      </c>
      <c r="I4" s="43">
        <f>'[2]7-11 лет'!G126</f>
        <v>11.73</v>
      </c>
      <c r="J4" s="44">
        <f>'[2]7-11 лет'!H126</f>
        <v>36.83</v>
      </c>
    </row>
    <row r="5" spans="1:10" x14ac:dyDescent="0.25">
      <c r="A5" s="34"/>
      <c r="B5" s="28" t="s">
        <v>12</v>
      </c>
      <c r="C5" s="8" t="str">
        <f>[1]стр1!T32</f>
        <v>261</v>
      </c>
      <c r="D5" s="17" t="str">
        <f>[1]стр1!D32</f>
        <v>чай с сахаром</v>
      </c>
      <c r="E5" s="21" t="s">
        <v>34</v>
      </c>
      <c r="F5" s="10">
        <v>2</v>
      </c>
      <c r="G5" s="45">
        <f>'[2]7-11 лет'!E127</f>
        <v>56.85</v>
      </c>
      <c r="H5" s="45">
        <f>'[2]7-11 лет'!F127</f>
        <v>0.1</v>
      </c>
      <c r="I5" s="45">
        <f>'[2]7-11 лет'!G127</f>
        <v>0.03</v>
      </c>
      <c r="J5" s="46">
        <f>'[2]7-11 лет'!H127</f>
        <v>14.99</v>
      </c>
    </row>
    <row r="6" spans="1:10" x14ac:dyDescent="0.25">
      <c r="A6" s="34"/>
      <c r="B6" s="28" t="s">
        <v>23</v>
      </c>
      <c r="C6" s="8" t="str">
        <f>[1]стр1!T33</f>
        <v>2</v>
      </c>
      <c r="D6" s="17" t="str">
        <f>[1]стр1!D33</f>
        <v>бутерброд с повидлом</v>
      </c>
      <c r="E6" s="21" t="s">
        <v>36</v>
      </c>
      <c r="F6" s="10">
        <v>5</v>
      </c>
      <c r="G6" s="45">
        <f>'[2]7-11 лет'!E128</f>
        <v>156.69999999999999</v>
      </c>
      <c r="H6" s="45">
        <f>'[2]7-11 лет'!F128</f>
        <v>2.38</v>
      </c>
      <c r="I6" s="45">
        <f>'[2]7-11 лет'!G128</f>
        <v>4.3899999999999997</v>
      </c>
      <c r="J6" s="46">
        <f>'[2]7-11 лет'!H128</f>
        <v>27.11</v>
      </c>
    </row>
    <row r="7" spans="1:10" x14ac:dyDescent="0.25">
      <c r="A7" s="34"/>
      <c r="B7" s="1"/>
      <c r="C7" s="39"/>
      <c r="D7" s="24"/>
      <c r="E7" s="42"/>
      <c r="F7" s="15"/>
      <c r="G7" s="47"/>
      <c r="H7" s="47"/>
      <c r="I7" s="47"/>
      <c r="J7" s="48"/>
    </row>
    <row r="8" spans="1:10" ht="15.75" thickBot="1" x14ac:dyDescent="0.3">
      <c r="A8" s="35"/>
      <c r="B8" s="2"/>
      <c r="C8" s="28"/>
      <c r="D8" s="28"/>
      <c r="E8" s="28"/>
      <c r="F8" s="28"/>
      <c r="G8" s="49"/>
      <c r="H8" s="49"/>
      <c r="I8" s="49"/>
      <c r="J8" s="49"/>
    </row>
    <row r="9" spans="1:10" x14ac:dyDescent="0.25">
      <c r="A9" s="33" t="s">
        <v>13</v>
      </c>
      <c r="B9" s="27" t="s">
        <v>20</v>
      </c>
      <c r="C9" s="40"/>
      <c r="D9" s="19" t="s">
        <v>30</v>
      </c>
      <c r="E9" s="7">
        <v>100</v>
      </c>
      <c r="F9" s="12">
        <v>8</v>
      </c>
      <c r="G9" s="50">
        <f>'[2]7-11 лет'!E129</f>
        <v>45</v>
      </c>
      <c r="H9" s="50">
        <f>'[2]7-11 лет'!F129</f>
        <v>0.4</v>
      </c>
      <c r="I9" s="50">
        <f>'[2]7-11 лет'!G129</f>
        <v>0.4</v>
      </c>
      <c r="J9" s="51">
        <f>'[2]7-11 лет'!H129</f>
        <v>9.8000000000000007</v>
      </c>
    </row>
    <row r="10" spans="1:10" ht="15.75" thickBot="1" x14ac:dyDescent="0.3">
      <c r="A10" s="34"/>
      <c r="B10" s="1"/>
      <c r="C10" s="2" t="s">
        <v>28</v>
      </c>
      <c r="D10" s="18"/>
      <c r="E10" s="6">
        <v>565</v>
      </c>
      <c r="F10" s="11">
        <v>30</v>
      </c>
      <c r="G10" s="52">
        <f>'[2]7-11 лет'!E130</f>
        <v>554.26</v>
      </c>
      <c r="H10" s="52">
        <f>'[2]7-11 лет'!F130</f>
        <v>12.069999999999999</v>
      </c>
      <c r="I10" s="52">
        <f>'[2]7-11 лет'!G130</f>
        <v>16.549999999999997</v>
      </c>
      <c r="J10" s="53">
        <f>'[2]7-11 лет'!H130</f>
        <v>88.73</v>
      </c>
    </row>
    <row r="11" spans="1:10" ht="15.75" thickBot="1" x14ac:dyDescent="0.3">
      <c r="A11" s="35"/>
      <c r="B11" s="2"/>
      <c r="C11" s="2"/>
      <c r="D11" s="18"/>
      <c r="E11" s="6"/>
      <c r="F11" s="11"/>
      <c r="G11" s="52"/>
      <c r="H11" s="52"/>
      <c r="I11" s="52"/>
      <c r="J11" s="53"/>
    </row>
    <row r="12" spans="1:10" x14ac:dyDescent="0.25">
      <c r="A12" s="34" t="s">
        <v>14</v>
      </c>
      <c r="B12" s="30" t="s">
        <v>15</v>
      </c>
      <c r="C12" s="38" t="str">
        <f>[1]стр1!T41</f>
        <v>50</v>
      </c>
      <c r="D12" s="19" t="str">
        <f>'[3]7-11 лет'!C143</f>
        <v>Винегрет овощной</v>
      </c>
      <c r="E12" s="7">
        <f>'[3]7-11 лет'!D143</f>
        <v>60</v>
      </c>
      <c r="F12" s="12">
        <f>[4]гимназия!R27</f>
        <v>3.5</v>
      </c>
      <c r="G12" s="50">
        <f>'[2]7-11 лет'!E131</f>
        <v>74.599999999999994</v>
      </c>
      <c r="H12" s="50">
        <f>'[2]7-11 лет'!F131</f>
        <v>0.8</v>
      </c>
      <c r="I12" s="50">
        <f>'[2]7-11 лет'!G131</f>
        <v>6.06</v>
      </c>
      <c r="J12" s="51">
        <f>'[2]7-11 лет'!H131</f>
        <v>4.1100000000000003</v>
      </c>
    </row>
    <row r="13" spans="1:10" x14ac:dyDescent="0.25">
      <c r="A13" s="34"/>
      <c r="B13" s="28" t="s">
        <v>16</v>
      </c>
      <c r="C13" s="8" t="str">
        <f>[1]стр1!T42</f>
        <v>61/62</v>
      </c>
      <c r="D13" s="17" t="str">
        <f>'[3]7-11 лет'!C144</f>
        <v>Борщ с капустой, картофелем со сметаной</v>
      </c>
      <c r="E13" s="21" t="str">
        <f>'[3]7-11 лет'!D144</f>
        <v>205(200/5)</v>
      </c>
      <c r="F13" s="10">
        <f>[4]гимназия!R28</f>
        <v>14.7</v>
      </c>
      <c r="G13" s="45">
        <f>'[2]7-11 лет'!E132</f>
        <v>125</v>
      </c>
      <c r="H13" s="45">
        <f>'[2]7-11 лет'!F132</f>
        <v>7.92</v>
      </c>
      <c r="I13" s="45">
        <f>'[2]7-11 лет'!G132</f>
        <v>5.79</v>
      </c>
      <c r="J13" s="46">
        <f>'[2]7-11 лет'!H132</f>
        <v>10.71</v>
      </c>
    </row>
    <row r="14" spans="1:10" ht="30" x14ac:dyDescent="0.25">
      <c r="A14" s="34"/>
      <c r="B14" s="28" t="s">
        <v>17</v>
      </c>
      <c r="C14" s="8" t="str">
        <f>[1]стр1!T43</f>
        <v>294</v>
      </c>
      <c r="D14" s="17" t="s">
        <v>35</v>
      </c>
      <c r="E14" s="21" t="s">
        <v>32</v>
      </c>
      <c r="F14" s="10">
        <f>[4]гимназия!R29</f>
        <v>33</v>
      </c>
      <c r="G14" s="45">
        <f>'[2]7-11 лет'!E133</f>
        <v>154.05000000000001</v>
      </c>
      <c r="H14" s="45">
        <f>'[2]7-11 лет'!F133</f>
        <v>13.7</v>
      </c>
      <c r="I14" s="45">
        <f>'[2]7-11 лет'!G133</f>
        <v>14.54</v>
      </c>
      <c r="J14" s="46">
        <f>'[2]7-11 лет'!H133</f>
        <v>15.12</v>
      </c>
    </row>
    <row r="15" spans="1:10" x14ac:dyDescent="0.25">
      <c r="A15" s="34"/>
      <c r="B15" s="28" t="s">
        <v>18</v>
      </c>
      <c r="C15" s="8" t="str">
        <f>[1]стр1!T44</f>
        <v>114</v>
      </c>
      <c r="D15" s="17" t="str">
        <f>'[3]7-11 лет'!C146</f>
        <v>Рис отварной</v>
      </c>
      <c r="E15" s="5">
        <f>'[3]7-11 лет'!D146</f>
        <v>200</v>
      </c>
      <c r="F15" s="10">
        <f>[4]гимназия!R30</f>
        <v>12.2</v>
      </c>
      <c r="G15" s="45">
        <f>'[2]7-11 лет'!E134</f>
        <v>259.42</v>
      </c>
      <c r="H15" s="45">
        <f>'[2]7-11 лет'!F134</f>
        <v>4.88</v>
      </c>
      <c r="I15" s="45">
        <f>'[2]7-11 лет'!G134</f>
        <v>7.31</v>
      </c>
      <c r="J15" s="46">
        <f>'[2]7-11 лет'!H134</f>
        <v>47.82</v>
      </c>
    </row>
    <row r="16" spans="1:10" x14ac:dyDescent="0.25">
      <c r="A16" s="34"/>
      <c r="B16" s="28" t="s">
        <v>19</v>
      </c>
      <c r="C16" s="8" t="str">
        <f>[1]стр1!T45</f>
        <v>241</v>
      </c>
      <c r="D16" s="17" t="str">
        <f>[4]гимназия!$L$31</f>
        <v>Компот из смеси сухофруктов</v>
      </c>
      <c r="E16" s="5">
        <f>'[3]7-11 лет'!D147</f>
        <v>200</v>
      </c>
      <c r="F16" s="10">
        <f>[4]гимназия!R31</f>
        <v>3.5</v>
      </c>
      <c r="G16" s="45">
        <f>'[2]7-11 лет'!E135</f>
        <v>126.05</v>
      </c>
      <c r="H16" s="45">
        <f>'[2]7-11 лет'!F135</f>
        <v>0.56999999999999995</v>
      </c>
      <c r="I16" s="45">
        <f>'[2]7-11 лет'!G135</f>
        <v>0</v>
      </c>
      <c r="J16" s="46">
        <f>'[2]7-11 лет'!H135</f>
        <v>32.21</v>
      </c>
    </row>
    <row r="17" spans="1:10" x14ac:dyDescent="0.25">
      <c r="A17" s="34"/>
      <c r="B17" s="28" t="s">
        <v>24</v>
      </c>
      <c r="C17" s="8" t="str">
        <f>[1]стр1!T46</f>
        <v>пр</v>
      </c>
      <c r="D17" s="17" t="s">
        <v>33</v>
      </c>
      <c r="E17" s="5">
        <f>'[3]7-11 лет'!D148</f>
        <v>40</v>
      </c>
      <c r="F17" s="10">
        <f>[4]гимназия!R32</f>
        <v>2</v>
      </c>
      <c r="G17" s="45">
        <f>'[2]7-11 лет'!E136</f>
        <v>98</v>
      </c>
      <c r="H17" s="45">
        <f>'[2]7-11 лет'!F136</f>
        <v>3.12</v>
      </c>
      <c r="I17" s="45">
        <f>'[2]7-11 лет'!G136</f>
        <v>0.36</v>
      </c>
      <c r="J17" s="46">
        <f>'[2]7-11 лет'!H136</f>
        <v>0</v>
      </c>
    </row>
    <row r="18" spans="1:10" x14ac:dyDescent="0.25">
      <c r="A18" s="34"/>
      <c r="B18" s="28" t="s">
        <v>21</v>
      </c>
      <c r="C18" s="8" t="str">
        <f>[1]стр1!T47</f>
        <v>пр</v>
      </c>
      <c r="D18" s="17" t="str">
        <f>'[3]7-11 лет'!C149</f>
        <v>Итого</v>
      </c>
      <c r="E18" s="5">
        <f>'[3]7-11 лет'!D149</f>
        <v>805</v>
      </c>
      <c r="F18" s="10">
        <f>[4]гимназия!R33</f>
        <v>68.900000000000006</v>
      </c>
      <c r="G18" s="45">
        <f>'[2]7-11 лет'!E137</f>
        <v>837.11999999999989</v>
      </c>
      <c r="H18" s="45">
        <f>'[2]7-11 лет'!F137</f>
        <v>30.990000000000002</v>
      </c>
      <c r="I18" s="45">
        <f>'[2]7-11 лет'!G137</f>
        <v>34.06</v>
      </c>
      <c r="J18" s="46">
        <f>'[2]7-11 лет'!H137</f>
        <v>109.97</v>
      </c>
    </row>
    <row r="19" spans="1:10" x14ac:dyDescent="0.25">
      <c r="A19" s="34"/>
      <c r="B19" s="13"/>
      <c r="C19" s="13"/>
      <c r="D19" s="20"/>
      <c r="E19" s="14"/>
      <c r="F19" s="15"/>
      <c r="G19" s="47"/>
      <c r="H19" s="47"/>
      <c r="I19" s="47"/>
      <c r="J19" s="48"/>
    </row>
    <row r="20" spans="1:10" ht="15.75" thickBot="1" x14ac:dyDescent="0.3">
      <c r="A20" s="29"/>
      <c r="B20" s="2"/>
      <c r="C20" s="2"/>
      <c r="D20" s="18"/>
      <c r="E20" s="6"/>
      <c r="F20" s="11"/>
      <c r="G20" s="52"/>
      <c r="H20" s="52"/>
      <c r="I20" s="52"/>
      <c r="J20" s="53"/>
    </row>
    <row r="21" spans="1:10" x14ac:dyDescent="0.25">
      <c r="G21" s="54"/>
      <c r="H21" s="54"/>
      <c r="I21" s="54"/>
      <c r="J21" s="5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2024-01-13T06:26:09Z</dcterms:modified>
</cp:coreProperties>
</file>